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титульний" sheetId="1" r:id="rId1"/>
    <sheet name="розділ 1" sheetId="2" r:id="rId2"/>
    <sheet name="розділ 2" sheetId="3" r:id="rId3"/>
    <sheet name="розділ 2-1" sheetId="4" r:id="rId4"/>
  </sheets>
  <definedNames>
    <definedName name="_xlnm.Print_Titles" localSheetId="1">'розділ 1'!$A:$B,'розділ 1'!$2:$5</definedName>
    <definedName name="_xlnm.Print_Area" localSheetId="3">'розділ 2-1'!$A$1:$F$30</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<sst xmlns="http://schemas.openxmlformats.org/spreadsheetml/2006/main" count="176" uniqueCount="152">
  <si>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</si>
  <si>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</si>
  <si>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</si>
  <si>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</si>
  <si>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</si>
  <si>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</si>
  <si>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</si>
  <si>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</si>
  <si>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</si>
  <si>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</si>
  <si>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</si>
  <si>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</si>
  <si>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</si>
  <si>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</si>
  <si>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</si>
  <si>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</si>
  <si>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</si>
  <si>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</si>
  <si>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</si>
  <si>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</si>
  <si>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</si>
  <si>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</si>
  <si>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</si>
  <si>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</si>
  <si>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</si>
  <si>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</si>
  <si>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</si>
  <si>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</si>
  <si>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</si>
  <si>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</si>
  <si>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</si>
  <si>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</si>
  <si>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</si>
  <si>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</si>
  <si>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</si>
  <si>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</si>
  <si>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</si>
  <si>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</si>
  <si>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</si>
  <si>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</si>
  <si>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</si>
  <si>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</si>
  <si>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</si>
  <si>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</si>
  <si>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</si>
  <si>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</si>
  <si>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</si>
  <si>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</si>
  <si>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</si>
  <si>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</si>
  <si>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</si>
  <si>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</si>
  <si>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</si>
  <si>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</si>
  <si>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</si>
  <si>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</si>
  <si>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</si>
  <si>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</si>
  <si>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</si>
  <si>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</si>
  <si>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</si>
  <si>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</si>
  <si>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</si>
  <si>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</si>
  <si>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</si>
  <si>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</si>
  <si>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</si>
  <si>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</si>
  <si>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</si>
  <si>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</si>
  <si>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</si>
  <si>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</si>
  <si>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</si>
  <si>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</si>
  <si>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</si>
  <si>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</si>
  <si>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</si>
  <si>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</si>
  <si>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</si>
  <si>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</si>
  <si>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</si>
  <si>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</si>
  <si>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</si>
  <si>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</si>
  <si>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</si>
  <si>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</si>
  <si>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</si>
  <si>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</si>
  <si>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</si>
  <si>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</si>
  <si>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</si>
  <si>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</si>
  <si>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</si>
  <si>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</si>
  <si>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</si>
  <si>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</si>
  <si>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</si>
  <si>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</si>
  <si>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</si>
  <si>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</si>
  <si>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</si>
  <si>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</si>
  <si>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</si>
  <si>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</si>
  <si>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</si>
  <si>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</si>
  <si>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</si>
  <si>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</si>
  <si>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</si>
  <si>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</si>
  <si>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</si>
  <si>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</si>
  <si>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</si>
  <si>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</si>
  <si>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</si>
  <si>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</si>
  <si>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</si>
  <si>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</si>
  <si>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</si>
  <si>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</si>
  <si>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</si>
  <si>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</si>
  <si>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</si>
  <si>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</si>
  <si>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</si>
  <si>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</si>
  <si>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</si>
  <si>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</si>
  <si>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</si>
  <si>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</si>
  <si>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</si>
  <si>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</si>
  <si>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</si>
  <si>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</si>
  <si>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</si>
  <si>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</si>
  <si>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</si>
  <si>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</si>
  <si>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</si>
  <si>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</si>
  <si>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</si>
  <si>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</si>
  <si>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Поліщук А.П.</t>
  </si>
  <si>
    <t>Сидорова К.Ю.</t>
  </si>
  <si>
    <t>2777663</t>
  </si>
  <si>
    <t>sydorova@court.gov.ua</t>
  </si>
  <si>
    <t>22 січня 2016 року</t>
  </si>
  <si>
    <t>2015 рік</t>
  </si>
  <si>
    <t>Державна судова адміністрація України</t>
  </si>
  <si>
    <t>01601, м. Київ, вул. Липська, 18/5</t>
  </si>
  <si>
    <t xml:space="preserve"> </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</si>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</sst>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1" fontId="2" fillId="0" borderId="10" xfId="54" applyNumberFormat="1" applyFont="1" applyBorder="1" applyAlignment="1">
      <alignment horizontal="center" vertical="center" wrapText="1"/>
      <protection/>
    </xf>
    <xf numFmtId="0" fontId="5" fillId="0" borderId="0" xfId="54" applyFont="1" applyBorder="1" applyAlignment="1">
      <alignment horizontal="center" vertical="center"/>
      <protection/>
    </xf>
    <xf numFmtId="0" fontId="3" fillId="0" borderId="0" xfId="54" applyFont="1" applyBorder="1" applyAlignment="1">
      <alignment horizontal="left" vertical="center" wrapText="1"/>
      <protection/>
    </xf>
    <xf numFmtId="0" fontId="5" fillId="0" borderId="0" xfId="0" applyFont="1" applyBorder="1" applyAlignment="1">
      <alignment horizontal="center" vertical="center" wrapText="1"/>
    </xf>
    <xf numFmtId="1" fontId="5" fillId="0" borderId="0" xfId="62" applyNumberFormat="1" applyFont="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top"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A1" sqref="A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90" t="s">
        <v>63</v>
      </c>
      <c r="C3" s="190"/>
      <c r="D3" s="190"/>
      <c r="E3" s="190"/>
      <c r="F3" s="190"/>
      <c r="G3" s="190"/>
      <c r="H3" s="190"/>
    </row>
    <row r="4" spans="2:8" ht="18.75" customHeight="1">
      <c r="B4" s="191"/>
      <c r="C4" s="191"/>
      <c r="D4" s="191"/>
      <c r="E4" s="191"/>
      <c r="F4" s="191"/>
      <c r="G4" s="191"/>
      <c r="H4" s="191"/>
    </row>
    <row r="5" spans="2:8" ht="18.75" customHeight="1">
      <c r="B5" s="8"/>
      <c r="C5" s="8"/>
      <c r="D5" s="196" t="s">
        <v>147</v>
      </c>
      <c r="E5" s="196"/>
      <c r="F5" s="196"/>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2" t="s">
        <v>47</v>
      </c>
      <c r="C10" s="193"/>
      <c r="D10" s="194"/>
      <c r="E10" s="14" t="s">
        <v>48</v>
      </c>
      <c r="F10" s="15"/>
      <c r="G10" s="7" t="s">
        <v>64</v>
      </c>
    </row>
    <row r="11" spans="1:7" ht="12.75" customHeight="1">
      <c r="A11" s="13"/>
      <c r="B11" s="38"/>
      <c r="C11" s="39"/>
      <c r="D11" s="34"/>
      <c r="E11" s="35"/>
      <c r="F11" s="11"/>
      <c r="G11" s="17" t="s">
        <v>65</v>
      </c>
    </row>
    <row r="12" spans="1:7" ht="37.5" customHeight="1">
      <c r="A12" s="13"/>
      <c r="B12" s="170" t="s">
        <v>49</v>
      </c>
      <c r="C12" s="171"/>
      <c r="D12" s="172"/>
      <c r="E12" s="21" t="s">
        <v>66</v>
      </c>
      <c r="F12" s="11"/>
      <c r="G12" s="17"/>
    </row>
    <row r="13" spans="1:7" ht="12.75" customHeight="1">
      <c r="A13" s="13"/>
      <c r="B13" s="18"/>
      <c r="C13" s="19"/>
      <c r="D13" s="20"/>
      <c r="E13" s="21"/>
      <c r="G13" s="22" t="s">
        <v>50</v>
      </c>
    </row>
    <row r="14" spans="1:8" ht="12.75" customHeight="1">
      <c r="A14" s="13"/>
      <c r="B14" s="170" t="s">
        <v>67</v>
      </c>
      <c r="C14" s="171"/>
      <c r="D14" s="172"/>
      <c r="E14" s="173" t="s">
        <v>66</v>
      </c>
      <c r="F14" s="195" t="s">
        <v>51</v>
      </c>
      <c r="G14" s="195"/>
      <c r="H14" s="195"/>
    </row>
    <row r="15" spans="1:8" ht="12.75" customHeight="1">
      <c r="A15" s="13"/>
      <c r="B15" s="170"/>
      <c r="C15" s="171"/>
      <c r="D15" s="172"/>
      <c r="E15" s="173"/>
      <c r="F15" s="185" t="s">
        <v>74</v>
      </c>
      <c r="G15" s="186"/>
      <c r="H15" s="186"/>
    </row>
    <row r="16" spans="1:5" ht="12.75" customHeight="1">
      <c r="A16" s="13"/>
      <c r="B16" s="40"/>
      <c r="C16" s="41"/>
      <c r="D16" s="42"/>
      <c r="E16" s="36"/>
    </row>
    <row r="17" spans="1:8" ht="12.75" customHeight="1">
      <c r="A17" s="13"/>
      <c r="B17" s="170" t="s">
        <v>68</v>
      </c>
      <c r="C17" s="171"/>
      <c r="D17" s="172"/>
      <c r="E17" s="173" t="s">
        <v>66</v>
      </c>
      <c r="F17" s="197" t="s">
        <v>93</v>
      </c>
      <c r="G17" s="198"/>
      <c r="H17" s="198"/>
    </row>
    <row r="18" spans="1:8" ht="12.75" customHeight="1">
      <c r="A18" s="13"/>
      <c r="B18" s="170"/>
      <c r="C18" s="171"/>
      <c r="D18" s="172"/>
      <c r="E18" s="173"/>
      <c r="F18" s="197"/>
      <c r="G18" s="198"/>
      <c r="H18" s="198"/>
    </row>
    <row r="19" spans="1:7" ht="12.75" customHeight="1">
      <c r="A19" s="13"/>
      <c r="B19" s="40"/>
      <c r="C19" s="41"/>
      <c r="D19" s="42"/>
      <c r="E19" s="36"/>
      <c r="F19" s="11"/>
      <c r="G19" s="22"/>
    </row>
    <row r="20" spans="1:8" ht="12.75" customHeight="1">
      <c r="A20" s="13"/>
      <c r="B20" s="170" t="s">
        <v>71</v>
      </c>
      <c r="C20" s="171"/>
      <c r="D20" s="172"/>
      <c r="E20" s="173" t="s">
        <v>66</v>
      </c>
      <c r="F20" s="28"/>
      <c r="G20" s="28"/>
      <c r="H20" s="28"/>
    </row>
    <row r="21" spans="1:8" ht="12.75" customHeight="1">
      <c r="A21" s="13"/>
      <c r="B21" s="170"/>
      <c r="C21" s="171"/>
      <c r="D21" s="172"/>
      <c r="E21" s="173"/>
      <c r="F21" s="195"/>
      <c r="G21" s="195"/>
      <c r="H21" s="195"/>
    </row>
    <row r="22" spans="1:8" ht="12.75" customHeight="1">
      <c r="A22" s="13"/>
      <c r="B22" s="15"/>
      <c r="C22" s="11"/>
      <c r="D22" s="13"/>
      <c r="E22" s="23"/>
      <c r="F22" s="28"/>
      <c r="G22" s="28"/>
      <c r="H22" s="28"/>
    </row>
    <row r="23" spans="1:7" ht="12.75" customHeight="1">
      <c r="A23" s="13"/>
      <c r="B23" s="170" t="s">
        <v>52</v>
      </c>
      <c r="C23" s="171"/>
      <c r="D23" s="172"/>
      <c r="E23" s="21"/>
      <c r="F23" s="11"/>
      <c r="G23" s="22"/>
    </row>
    <row r="24" spans="1:6" ht="12.75" customHeight="1">
      <c r="A24" s="13"/>
      <c r="B24" s="170" t="s">
        <v>73</v>
      </c>
      <c r="C24" s="171"/>
      <c r="D24" s="172"/>
      <c r="E24" s="21"/>
      <c r="F24" s="11"/>
    </row>
    <row r="25" spans="2:5" ht="12.75" customHeight="1">
      <c r="B25" s="170" t="s">
        <v>53</v>
      </c>
      <c r="C25" s="171"/>
      <c r="D25" s="172"/>
      <c r="E25" s="21" t="s">
        <v>69</v>
      </c>
    </row>
    <row r="26" spans="2:5" ht="12.75" customHeight="1">
      <c r="B26" s="187" t="s">
        <v>54</v>
      </c>
      <c r="C26" s="188"/>
      <c r="D26" s="189"/>
      <c r="E26" s="23" t="s">
        <v>55</v>
      </c>
    </row>
    <row r="27" spans="2:5" ht="12.75" customHeight="1">
      <c r="B27" s="24"/>
      <c r="C27" s="25"/>
      <c r="D27" s="42"/>
      <c r="E27" s="16"/>
    </row>
    <row r="28" spans="2:5" ht="12.75" customHeight="1">
      <c r="B28" s="170" t="s">
        <v>56</v>
      </c>
      <c r="C28" s="171"/>
      <c r="D28" s="172"/>
      <c r="E28" s="26" t="s">
        <v>70</v>
      </c>
    </row>
    <row r="29" spans="2:5" ht="12.75" customHeight="1">
      <c r="B29" s="174"/>
      <c r="C29" s="175"/>
      <c r="D29" s="176"/>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7" t="s">
        <v>59</v>
      </c>
      <c r="C37" s="178"/>
      <c r="D37" s="180" t="s">
        <v>148</v>
      </c>
      <c r="E37" s="180"/>
      <c r="F37" s="180"/>
      <c r="G37" s="180"/>
      <c r="H37" s="181"/>
      <c r="I37" s="11"/>
    </row>
    <row r="38" spans="1:9" ht="12.75" customHeight="1">
      <c r="A38" s="13"/>
      <c r="B38" s="15"/>
      <c r="C38" s="11"/>
      <c r="D38" s="31"/>
      <c r="E38" s="31"/>
      <c r="F38" s="31"/>
      <c r="G38" s="31"/>
      <c r="H38" s="34"/>
      <c r="I38" s="11"/>
    </row>
    <row r="39" spans="1:9" ht="12.75" customHeight="1">
      <c r="A39" s="13"/>
      <c r="B39" s="27" t="s">
        <v>60</v>
      </c>
      <c r="C39" s="28"/>
      <c r="D39" s="179" t="s">
        <v>149</v>
      </c>
      <c r="E39" s="180"/>
      <c r="F39" s="180"/>
      <c r="G39" s="180"/>
      <c r="H39" s="181"/>
      <c r="I39" s="11"/>
    </row>
    <row r="40" spans="1:9" ht="12.75" customHeight="1">
      <c r="A40" s="13"/>
      <c r="B40" s="15"/>
      <c r="C40" s="11"/>
      <c r="D40" s="11"/>
      <c r="E40" s="11"/>
      <c r="F40" s="11"/>
      <c r="G40" s="11"/>
      <c r="H40" s="13"/>
      <c r="I40" s="11"/>
    </row>
    <row r="41" spans="1:8" ht="12.75" customHeight="1">
      <c r="A41" s="13"/>
      <c r="B41" s="182"/>
      <c r="C41" s="183"/>
      <c r="D41" s="183"/>
      <c r="E41" s="183"/>
      <c r="F41" s="183"/>
      <c r="G41" s="183"/>
      <c r="H41" s="184"/>
    </row>
    <row r="42" spans="1:8" ht="12.75" customHeight="1">
      <c r="A42" s="13"/>
      <c r="B42" s="167" t="s">
        <v>61</v>
      </c>
      <c r="C42" s="168"/>
      <c r="D42" s="168"/>
      <c r="E42" s="168"/>
      <c r="F42" s="168"/>
      <c r="G42" s="168"/>
      <c r="H42" s="169"/>
    </row>
    <row r="43" spans="1:9" ht="12.75" customHeight="1">
      <c r="A43" s="13"/>
      <c r="B43" s="15"/>
      <c r="C43" s="11"/>
      <c r="D43" s="11"/>
      <c r="E43" s="11"/>
      <c r="F43" s="11"/>
      <c r="G43" s="11"/>
      <c r="H43" s="13"/>
      <c r="I43" s="11"/>
    </row>
    <row r="44" spans="1:9" ht="12.75" customHeight="1">
      <c r="A44" s="13"/>
      <c r="B44" s="164"/>
      <c r="C44" s="165"/>
      <c r="D44" s="165"/>
      <c r="E44" s="165"/>
      <c r="F44" s="165"/>
      <c r="G44" s="165"/>
      <c r="H44" s="166"/>
      <c r="I44" s="11"/>
    </row>
    <row r="45" spans="1:9" ht="12.75" customHeight="1">
      <c r="A45" s="13"/>
      <c r="B45" s="167" t="s">
        <v>62</v>
      </c>
      <c r="C45" s="168"/>
      <c r="D45" s="168"/>
      <c r="E45" s="168"/>
      <c r="F45" s="168"/>
      <c r="G45" s="168"/>
      <c r="H45" s="169"/>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&amp;L5ACB9A4D&amp;C</oddFooter>
  </headerFooter>
</worksheet>
</file>

<file path=xl/worksheets/sheet2.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112</v>
      </c>
      <c r="C2" s="136" t="s">
        <v>85</v>
      </c>
      <c r="D2" s="135" t="s">
        <v>72</v>
      </c>
      <c r="E2" s="135" t="s">
        <v>27</v>
      </c>
      <c r="F2" s="135"/>
      <c r="G2" s="136" t="s">
        <v>6</v>
      </c>
      <c r="H2" s="136"/>
      <c r="I2" s="136" t="s">
        <v>86</v>
      </c>
      <c r="J2" s="136"/>
      <c r="K2" s="136" t="s">
        <v>110</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4">
        <v>1</v>
      </c>
      <c r="B6" s="126" t="s">
        <v>111</v>
      </c>
      <c r="C6" s="73">
        <f>SUM(C7,C10,C13,C14,C15,C18,C21,C22)</f>
        <v>1112757</v>
      </c>
      <c r="D6" s="73">
        <f aca="true" t="shared" si="0" ref="D6:L6">SUM(D7,D10,D13,D14,D15,D18,D21,D22)</f>
        <v>781418461.1780007</v>
      </c>
      <c r="E6" s="73">
        <f t="shared" si="0"/>
        <v>911382</v>
      </c>
      <c r="F6" s="73">
        <f t="shared" si="0"/>
        <v>590440480.3999997</v>
      </c>
      <c r="G6" s="73">
        <f t="shared" si="0"/>
        <v>24135</v>
      </c>
      <c r="H6" s="73">
        <f t="shared" si="0"/>
        <v>14707613.719999997</v>
      </c>
      <c r="I6" s="73">
        <f t="shared" si="0"/>
        <v>62650</v>
      </c>
      <c r="J6" s="73">
        <f t="shared" si="0"/>
        <v>27498117.250000004</v>
      </c>
      <c r="K6" s="73">
        <f t="shared" si="0"/>
        <v>171434</v>
      </c>
      <c r="L6" s="73">
        <f t="shared" si="0"/>
        <v>130605489.849</v>
      </c>
    </row>
    <row r="7" spans="1:12" ht="16.5" customHeight="1">
      <c r="A7" s="124">
        <v>2</v>
      </c>
      <c r="B7" s="127" t="s">
        <v>113</v>
      </c>
      <c r="C7" s="74">
        <v>451520</v>
      </c>
      <c r="D7" s="74">
        <v>571994725.310001</v>
      </c>
      <c r="E7" s="74">
        <v>327437</v>
      </c>
      <c r="F7" s="74">
        <v>392712057.84</v>
      </c>
      <c r="G7" s="74">
        <v>11053</v>
      </c>
      <c r="H7" s="74">
        <v>11001696.12</v>
      </c>
      <c r="I7" s="74">
        <v>44059</v>
      </c>
      <c r="J7" s="74">
        <v>22338189.25</v>
      </c>
      <c r="K7" s="74">
        <v>108275</v>
      </c>
      <c r="L7" s="74">
        <v>113581689.82</v>
      </c>
    </row>
    <row r="8" spans="1:12" ht="16.5" customHeight="1">
      <c r="A8" s="124">
        <v>3</v>
      </c>
      <c r="B8" s="128" t="s">
        <v>114</v>
      </c>
      <c r="C8" s="74">
        <v>63709</v>
      </c>
      <c r="D8" s="74">
        <v>289865701.9</v>
      </c>
      <c r="E8" s="74">
        <v>60367</v>
      </c>
      <c r="F8" s="74">
        <v>162524486.15</v>
      </c>
      <c r="G8" s="74">
        <v>1814</v>
      </c>
      <c r="H8" s="74">
        <v>3372581.17</v>
      </c>
      <c r="I8" s="74">
        <v>2205</v>
      </c>
      <c r="J8" s="74">
        <v>2562295.29</v>
      </c>
      <c r="K8" s="74">
        <v>3190</v>
      </c>
      <c r="L8" s="74">
        <v>57118661.29</v>
      </c>
    </row>
    <row r="9" spans="1:12" ht="16.5" customHeight="1">
      <c r="A9" s="124">
        <v>4</v>
      </c>
      <c r="B9" s="128" t="s">
        <v>115</v>
      </c>
      <c r="C9" s="74">
        <v>76547</v>
      </c>
      <c r="D9" s="74">
        <v>68643080.06</v>
      </c>
      <c r="E9" s="74">
        <v>44093</v>
      </c>
      <c r="F9" s="74">
        <v>50161722.16</v>
      </c>
      <c r="G9" s="74">
        <v>1353</v>
      </c>
      <c r="H9" s="74">
        <v>1388272.88</v>
      </c>
      <c r="I9" s="74">
        <v>14041</v>
      </c>
      <c r="J9" s="74">
        <v>7971274.28</v>
      </c>
      <c r="K9" s="74">
        <v>25249</v>
      </c>
      <c r="L9" s="74">
        <v>14760731.04</v>
      </c>
    </row>
    <row r="10" spans="1:12" ht="19.5" customHeight="1">
      <c r="A10" s="124">
        <v>5</v>
      </c>
      <c r="B10" s="127" t="s">
        <v>116</v>
      </c>
      <c r="C10" s="74">
        <v>152638</v>
      </c>
      <c r="D10" s="74">
        <v>55202363.4000002</v>
      </c>
      <c r="E10" s="74">
        <v>119965</v>
      </c>
      <c r="F10" s="74">
        <v>53055195.28</v>
      </c>
      <c r="G10" s="74">
        <v>4205</v>
      </c>
      <c r="H10" s="74">
        <v>1733028.11</v>
      </c>
      <c r="I10" s="74">
        <v>8173</v>
      </c>
      <c r="J10" s="74">
        <v>2763868.71</v>
      </c>
      <c r="K10" s="74">
        <v>29198</v>
      </c>
      <c r="L10" s="74">
        <v>9365047.37</v>
      </c>
    </row>
    <row r="11" spans="1:12" ht="19.5" customHeight="1">
      <c r="A11" s="124">
        <v>6</v>
      </c>
      <c r="B11" s="128" t="s">
        <v>117</v>
      </c>
      <c r="C11" s="74">
        <v>4891</v>
      </c>
      <c r="D11" s="74">
        <v>6414878.8</v>
      </c>
      <c r="E11" s="74">
        <v>4091</v>
      </c>
      <c r="F11" s="74">
        <v>5712661.31</v>
      </c>
      <c r="G11" s="74">
        <v>193</v>
      </c>
      <c r="H11" s="74">
        <v>186943.44</v>
      </c>
      <c r="I11" s="74">
        <v>277</v>
      </c>
      <c r="J11" s="74">
        <v>167440.54</v>
      </c>
      <c r="K11" s="74">
        <v>545</v>
      </c>
      <c r="L11" s="74">
        <v>663544.41</v>
      </c>
    </row>
    <row r="12" spans="1:12" ht="19.5" customHeight="1">
      <c r="A12" s="124">
        <v>7</v>
      </c>
      <c r="B12" s="128" t="s">
        <v>118</v>
      </c>
      <c r="C12" s="74">
        <v>44847</v>
      </c>
      <c r="D12" s="74">
        <v>23139813.6</v>
      </c>
      <c r="E12" s="74">
        <v>36117</v>
      </c>
      <c r="F12" s="74">
        <v>18539172.17</v>
      </c>
      <c r="G12" s="74">
        <v>1098</v>
      </c>
      <c r="H12" s="74">
        <v>712602.07</v>
      </c>
      <c r="I12" s="74">
        <v>2577</v>
      </c>
      <c r="J12" s="74">
        <v>1125013.08</v>
      </c>
      <c r="K12" s="74">
        <v>7777</v>
      </c>
      <c r="L12" s="74">
        <v>3674742.6</v>
      </c>
    </row>
    <row r="13" spans="1:12" ht="15" customHeight="1">
      <c r="A13" s="124">
        <v>8</v>
      </c>
      <c r="B13" s="127" t="s">
        <v>42</v>
      </c>
      <c r="C13" s="74">
        <v>111719</v>
      </c>
      <c r="D13" s="74">
        <v>36553154.4000001</v>
      </c>
      <c r="E13" s="74">
        <v>110517</v>
      </c>
      <c r="F13" s="74">
        <v>49624355.8599999</v>
      </c>
      <c r="G13" s="74">
        <v>2233</v>
      </c>
      <c r="H13" s="74">
        <v>646541.73</v>
      </c>
      <c r="I13" s="74">
        <v>880</v>
      </c>
      <c r="J13" s="74">
        <v>266474.28</v>
      </c>
      <c r="K13" s="74">
        <v>1276</v>
      </c>
      <c r="L13" s="74">
        <v>419145.9</v>
      </c>
    </row>
    <row r="14" spans="1:12" ht="15.75" customHeight="1">
      <c r="A14" s="124">
        <v>9</v>
      </c>
      <c r="B14" s="127" t="s">
        <v>43</v>
      </c>
      <c r="C14" s="74">
        <v>1823</v>
      </c>
      <c r="D14" s="74">
        <v>1527998.66</v>
      </c>
      <c r="E14" s="74">
        <v>1782</v>
      </c>
      <c r="F14" s="74">
        <v>1775153.76</v>
      </c>
      <c r="G14" s="74">
        <v>60</v>
      </c>
      <c r="H14" s="74">
        <v>94029.76</v>
      </c>
      <c r="I14" s="74">
        <v>11</v>
      </c>
      <c r="J14" s="74">
        <v>8512.94</v>
      </c>
      <c r="K14" s="74">
        <v>36</v>
      </c>
      <c r="L14" s="74">
        <v>38674.22</v>
      </c>
    </row>
    <row r="15" spans="1:12" ht="106.5" customHeight="1">
      <c r="A15" s="124">
        <v>10</v>
      </c>
      <c r="B15" s="127" t="s">
        <v>119</v>
      </c>
      <c r="C15" s="74">
        <v>295137</v>
      </c>
      <c r="D15" s="74">
        <v>57930854.4399997</v>
      </c>
      <c r="E15" s="74">
        <v>273200</v>
      </c>
      <c r="F15" s="74">
        <v>50245729.6899998</v>
      </c>
      <c r="G15" s="74">
        <v>5918</v>
      </c>
      <c r="H15" s="74">
        <v>916364.37</v>
      </c>
      <c r="I15" s="74">
        <v>8189</v>
      </c>
      <c r="J15" s="74">
        <v>1271851.86</v>
      </c>
      <c r="K15" s="74">
        <v>20265</v>
      </c>
      <c r="L15" s="74">
        <v>3286213.62</v>
      </c>
    </row>
    <row r="16" spans="1:12" ht="21" customHeight="1">
      <c r="A16" s="124">
        <v>11</v>
      </c>
      <c r="B16" s="128" t="s">
        <v>117</v>
      </c>
      <c r="C16" s="74">
        <v>29482</v>
      </c>
      <c r="D16" s="74">
        <v>20059562</v>
      </c>
      <c r="E16" s="74">
        <v>30803</v>
      </c>
      <c r="F16" s="74">
        <v>14735773.54</v>
      </c>
      <c r="G16" s="74">
        <v>580</v>
      </c>
      <c r="H16" s="74">
        <v>150536.33</v>
      </c>
      <c r="I16" s="74">
        <v>517</v>
      </c>
      <c r="J16" s="74">
        <v>201435.43</v>
      </c>
      <c r="K16" s="74">
        <v>750</v>
      </c>
      <c r="L16" s="74">
        <v>418469.6</v>
      </c>
    </row>
    <row r="17" spans="1:12" ht="21" customHeight="1">
      <c r="A17" s="124">
        <v>12</v>
      </c>
      <c r="B17" s="128" t="s">
        <v>118</v>
      </c>
      <c r="C17" s="74">
        <v>29186</v>
      </c>
      <c r="D17" s="74">
        <v>7382939</v>
      </c>
      <c r="E17" s="74">
        <v>25227</v>
      </c>
      <c r="F17" s="74">
        <v>6735882.48</v>
      </c>
      <c r="G17" s="74">
        <v>580</v>
      </c>
      <c r="H17" s="74">
        <v>148968.28</v>
      </c>
      <c r="I17" s="74">
        <v>801</v>
      </c>
      <c r="J17" s="74">
        <v>216069.99</v>
      </c>
      <c r="K17" s="74">
        <v>3738</v>
      </c>
      <c r="L17" s="74">
        <v>898654.2</v>
      </c>
    </row>
    <row r="18" spans="1:12" ht="33.75" customHeight="1">
      <c r="A18" s="124">
        <v>13</v>
      </c>
      <c r="B18" s="127" t="s">
        <v>121</v>
      </c>
      <c r="C18" s="74">
        <f>SUM(C19:C20)</f>
        <v>1006</v>
      </c>
      <c r="D18" s="74">
        <f aca="true" t="shared" si="1" ref="D18:L18">SUM(D19:D20)</f>
        <v>4523870.01</v>
      </c>
      <c r="E18" s="74">
        <f t="shared" si="1"/>
        <v>978</v>
      </c>
      <c r="F18" s="74">
        <f t="shared" si="1"/>
        <v>597169.22</v>
      </c>
      <c r="G18" s="74">
        <f t="shared" si="1"/>
        <v>71</v>
      </c>
      <c r="H18" s="74">
        <f t="shared" si="1"/>
        <v>46543.68</v>
      </c>
      <c r="I18" s="74">
        <f t="shared" si="1"/>
        <v>20</v>
      </c>
      <c r="J18" s="74">
        <f t="shared" si="1"/>
        <v>13925.92</v>
      </c>
      <c r="K18" s="74">
        <f t="shared" si="1"/>
        <v>76</v>
      </c>
      <c r="L18" s="74">
        <f t="shared" si="1"/>
        <v>172525.29</v>
      </c>
    </row>
    <row r="19" spans="1:12" ht="14.25" customHeight="1">
      <c r="A19" s="124">
        <v>14</v>
      </c>
      <c r="B19" s="127" t="s">
        <v>1</v>
      </c>
      <c r="C19" s="74">
        <v>381</v>
      </c>
      <c r="D19" s="74">
        <v>144942.8</v>
      </c>
      <c r="E19" s="74">
        <v>371</v>
      </c>
      <c r="F19" s="74">
        <v>179445.26</v>
      </c>
      <c r="G19" s="74">
        <v>20</v>
      </c>
      <c r="H19" s="74">
        <v>8526</v>
      </c>
      <c r="I19" s="74">
        <v>5</v>
      </c>
      <c r="J19" s="74">
        <v>1539.8</v>
      </c>
      <c r="K19" s="74">
        <v>18</v>
      </c>
      <c r="L19" s="74">
        <v>5359.2</v>
      </c>
    </row>
    <row r="20" spans="1:12" ht="23.25" customHeight="1">
      <c r="A20" s="124">
        <v>15</v>
      </c>
      <c r="B20" s="127" t="s">
        <v>2</v>
      </c>
      <c r="C20" s="74">
        <v>625</v>
      </c>
      <c r="D20" s="74">
        <v>4378927.21</v>
      </c>
      <c r="E20" s="74">
        <v>607</v>
      </c>
      <c r="F20" s="74">
        <v>417723.96</v>
      </c>
      <c r="G20" s="74">
        <v>51</v>
      </c>
      <c r="H20" s="74">
        <v>38017.68</v>
      </c>
      <c r="I20" s="74">
        <v>15</v>
      </c>
      <c r="J20" s="74">
        <v>12386.12</v>
      </c>
      <c r="K20" s="74">
        <v>58</v>
      </c>
      <c r="L20" s="74">
        <v>167166.09</v>
      </c>
    </row>
    <row r="21" spans="1:12" ht="46.5" customHeight="1">
      <c r="A21" s="124">
        <v>16</v>
      </c>
      <c r="B21" s="127" t="s">
        <v>120</v>
      </c>
      <c r="C21" s="74">
        <v>66967</v>
      </c>
      <c r="D21" s="74">
        <v>45660295.1579998</v>
      </c>
      <c r="E21" s="74">
        <v>53947</v>
      </c>
      <c r="F21" s="74">
        <v>33868990.1900001</v>
      </c>
      <c r="G21" s="74">
        <v>452</v>
      </c>
      <c r="H21" s="74">
        <v>234405.44</v>
      </c>
      <c r="I21" s="74">
        <v>1132</v>
      </c>
      <c r="J21" s="74">
        <v>774299.59</v>
      </c>
      <c r="K21" s="74">
        <v>9039</v>
      </c>
      <c r="L21" s="74">
        <v>3170415.109</v>
      </c>
    </row>
    <row r="22" spans="1:12" ht="31.5" customHeight="1">
      <c r="A22" s="124">
        <v>17</v>
      </c>
      <c r="B22" s="127" t="s">
        <v>122</v>
      </c>
      <c r="C22" s="74">
        <v>31947</v>
      </c>
      <c r="D22" s="74">
        <v>8025199.79999992</v>
      </c>
      <c r="E22" s="74">
        <v>23556</v>
      </c>
      <c r="F22" s="74">
        <v>8561828.55999996</v>
      </c>
      <c r="G22" s="74">
        <v>143</v>
      </c>
      <c r="H22" s="74">
        <v>35004.51</v>
      </c>
      <c r="I22" s="74">
        <v>186</v>
      </c>
      <c r="J22" s="74">
        <v>60994.7</v>
      </c>
      <c r="K22" s="74">
        <v>3269</v>
      </c>
      <c r="L22" s="74">
        <v>571778.519999999</v>
      </c>
    </row>
    <row r="23" spans="1:12" ht="20.25" customHeight="1">
      <c r="A23" s="124">
        <v>18</v>
      </c>
      <c r="B23" s="128" t="s">
        <v>117</v>
      </c>
      <c r="C23" s="74">
        <v>2718</v>
      </c>
      <c r="D23" s="74">
        <v>3359404</v>
      </c>
      <c r="E23" s="74">
        <v>1970</v>
      </c>
      <c r="F23" s="74">
        <v>2177889.02</v>
      </c>
      <c r="G23" s="74">
        <v>11</v>
      </c>
      <c r="H23" s="74">
        <v>6820.8</v>
      </c>
      <c r="I23" s="74">
        <v>35</v>
      </c>
      <c r="J23" s="74">
        <v>40127.7</v>
      </c>
      <c r="K23" s="74">
        <v>46</v>
      </c>
      <c r="L23" s="74">
        <v>55053.6</v>
      </c>
    </row>
    <row r="24" spans="1:12" ht="20.25" customHeight="1">
      <c r="A24" s="124">
        <v>19</v>
      </c>
      <c r="B24" s="128" t="s">
        <v>118</v>
      </c>
      <c r="C24" s="74">
        <v>5335</v>
      </c>
      <c r="D24" s="74">
        <v>1321715.80000001</v>
      </c>
      <c r="E24" s="74">
        <v>3879</v>
      </c>
      <c r="F24" s="74">
        <v>1104520.33</v>
      </c>
      <c r="G24" s="74">
        <v>25</v>
      </c>
      <c r="H24" s="74">
        <v>6719.75</v>
      </c>
      <c r="I24" s="74">
        <v>23</v>
      </c>
      <c r="J24" s="74">
        <v>5484.8</v>
      </c>
      <c r="K24" s="74">
        <v>536</v>
      </c>
      <c r="L24" s="74">
        <v>129583.02</v>
      </c>
    </row>
    <row r="25" spans="1:12" ht="15">
      <c r="A25" s="124">
        <v>20</v>
      </c>
      <c r="B25" s="126" t="s">
        <v>123</v>
      </c>
      <c r="C25" s="73">
        <f aca="true" t="shared" si="2" ref="C25:L25">SUM(C26:C33)</f>
        <v>140355</v>
      </c>
      <c r="D25" s="73">
        <f t="shared" si="2"/>
        <v>993879996.698901</v>
      </c>
      <c r="E25" s="73">
        <f t="shared" si="2"/>
        <v>113563</v>
      </c>
      <c r="F25" s="73">
        <f t="shared" si="2"/>
        <v>755672156.3499999</v>
      </c>
      <c r="G25" s="73">
        <f t="shared" si="2"/>
        <v>5149</v>
      </c>
      <c r="H25" s="73">
        <f t="shared" si="2"/>
        <v>24604232.24</v>
      </c>
      <c r="I25" s="73">
        <f t="shared" si="2"/>
        <v>6786</v>
      </c>
      <c r="J25" s="73">
        <f t="shared" si="2"/>
        <v>88978292.2</v>
      </c>
      <c r="K25" s="73">
        <f t="shared" si="2"/>
        <v>16558</v>
      </c>
      <c r="L25" s="73">
        <f t="shared" si="2"/>
        <v>180131698.8671</v>
      </c>
    </row>
    <row r="26" spans="1:12" ht="15.75" customHeight="1">
      <c r="A26" s="124">
        <v>21</v>
      </c>
      <c r="B26" s="127" t="s">
        <v>5</v>
      </c>
      <c r="C26" s="74">
        <v>75889</v>
      </c>
      <c r="D26" s="74">
        <v>735011842.5304</v>
      </c>
      <c r="E26" s="74">
        <v>62615</v>
      </c>
      <c r="F26" s="74">
        <v>545448891.95</v>
      </c>
      <c r="G26" s="74">
        <v>3103</v>
      </c>
      <c r="H26" s="74">
        <v>18464650.62</v>
      </c>
      <c r="I26" s="74">
        <v>4327</v>
      </c>
      <c r="J26" s="74">
        <v>78570791.29</v>
      </c>
      <c r="K26" s="74">
        <v>7760</v>
      </c>
      <c r="L26" s="74">
        <v>157788524.9144</v>
      </c>
    </row>
    <row r="27" spans="1:12" ht="15">
      <c r="A27" s="124">
        <v>22</v>
      </c>
      <c r="B27" s="127" t="s">
        <v>1</v>
      </c>
      <c r="C27" s="74">
        <v>20276</v>
      </c>
      <c r="D27" s="74">
        <v>25146828</v>
      </c>
      <c r="E27" s="74">
        <v>15015</v>
      </c>
      <c r="F27" s="74">
        <v>29786517.52</v>
      </c>
      <c r="G27" s="74">
        <v>978</v>
      </c>
      <c r="H27" s="74">
        <v>2553295.92</v>
      </c>
      <c r="I27" s="74">
        <v>1791</v>
      </c>
      <c r="J27" s="74">
        <v>6844253.96</v>
      </c>
      <c r="K27" s="74">
        <v>3152</v>
      </c>
      <c r="L27" s="74">
        <v>4467624</v>
      </c>
    </row>
    <row r="28" spans="1:12" ht="75">
      <c r="A28" s="124">
        <v>23</v>
      </c>
      <c r="B28" s="127" t="s">
        <v>124</v>
      </c>
      <c r="C28" s="74">
        <v>2540</v>
      </c>
      <c r="D28" s="74">
        <v>3610152</v>
      </c>
      <c r="E28" s="74">
        <v>2308</v>
      </c>
      <c r="F28" s="74">
        <v>3534904.04</v>
      </c>
      <c r="G28" s="74">
        <v>65</v>
      </c>
      <c r="H28" s="74">
        <v>112976.1</v>
      </c>
      <c r="I28" s="74">
        <v>10</v>
      </c>
      <c r="J28" s="74">
        <v>10353</v>
      </c>
      <c r="K28" s="74">
        <v>189</v>
      </c>
      <c r="L28" s="74">
        <v>342867</v>
      </c>
    </row>
    <row r="29" spans="1:12" ht="45">
      <c r="A29" s="124">
        <v>24</v>
      </c>
      <c r="B29" s="127" t="s">
        <v>125</v>
      </c>
      <c r="C29" s="74">
        <v>26255</v>
      </c>
      <c r="D29" s="74">
        <v>195109104.568501</v>
      </c>
      <c r="E29" s="74">
        <v>22532</v>
      </c>
      <c r="F29" s="74">
        <v>139818338.54</v>
      </c>
      <c r="G29" s="74">
        <v>701</v>
      </c>
      <c r="H29" s="74">
        <v>2725474.88</v>
      </c>
      <c r="I29" s="74">
        <v>470</v>
      </c>
      <c r="J29" s="74">
        <v>3158400.98</v>
      </c>
      <c r="K29" s="74">
        <v>2266</v>
      </c>
      <c r="L29" s="74">
        <v>9270136.3527</v>
      </c>
    </row>
    <row r="30" spans="1:12" ht="30">
      <c r="A30" s="124">
        <v>25</v>
      </c>
      <c r="B30" s="127" t="s">
        <v>126</v>
      </c>
      <c r="C30" s="74">
        <v>6636</v>
      </c>
      <c r="D30" s="74">
        <v>5208571.6</v>
      </c>
      <c r="E30" s="74">
        <v>5326</v>
      </c>
      <c r="F30" s="74">
        <v>7930739.35</v>
      </c>
      <c r="G30" s="74">
        <v>156</v>
      </c>
      <c r="H30" s="74">
        <v>98781.5</v>
      </c>
      <c r="I30" s="74">
        <v>49</v>
      </c>
      <c r="J30" s="74">
        <v>37665.97</v>
      </c>
      <c r="K30" s="74">
        <v>520</v>
      </c>
      <c r="L30" s="74">
        <v>337020.6</v>
      </c>
    </row>
    <row r="31" spans="1:12" ht="30">
      <c r="A31" s="124">
        <v>26</v>
      </c>
      <c r="B31" s="127" t="s">
        <v>28</v>
      </c>
      <c r="C31" s="74">
        <v>7</v>
      </c>
      <c r="D31" s="74">
        <v>7308</v>
      </c>
      <c r="E31" s="74">
        <v>5</v>
      </c>
      <c r="F31" s="74">
        <v>7628</v>
      </c>
      <c r="G31" s="74">
        <v>2</v>
      </c>
      <c r="H31" s="74">
        <v>2436</v>
      </c>
      <c r="I31" s="74"/>
      <c r="J31" s="74"/>
      <c r="K31" s="74"/>
      <c r="L31" s="74"/>
    </row>
    <row r="32" spans="1:12" ht="15">
      <c r="A32" s="124">
        <v>27</v>
      </c>
      <c r="B32" s="127" t="s">
        <v>29</v>
      </c>
      <c r="C32" s="74">
        <v>2943</v>
      </c>
      <c r="D32" s="74">
        <v>20791260</v>
      </c>
      <c r="E32" s="74">
        <v>1849</v>
      </c>
      <c r="F32" s="74">
        <v>14679720.43</v>
      </c>
      <c r="G32" s="74">
        <v>89</v>
      </c>
      <c r="H32" s="74">
        <v>555169.68</v>
      </c>
      <c r="I32" s="74">
        <v>31</v>
      </c>
      <c r="J32" s="74">
        <v>180389</v>
      </c>
      <c r="K32" s="74">
        <v>914</v>
      </c>
      <c r="L32" s="74">
        <v>5651520</v>
      </c>
    </row>
    <row r="33" spans="1:12" ht="105">
      <c r="A33" s="124">
        <v>28</v>
      </c>
      <c r="B33" s="127" t="s">
        <v>127</v>
      </c>
      <c r="C33" s="74">
        <v>5809</v>
      </c>
      <c r="D33" s="74">
        <v>8994930</v>
      </c>
      <c r="E33" s="74">
        <v>3913</v>
      </c>
      <c r="F33" s="74">
        <v>14465416.52</v>
      </c>
      <c r="G33" s="74">
        <v>55</v>
      </c>
      <c r="H33" s="74">
        <v>91447.54</v>
      </c>
      <c r="I33" s="74">
        <v>108</v>
      </c>
      <c r="J33" s="74">
        <v>176438</v>
      </c>
      <c r="K33" s="74">
        <v>1757</v>
      </c>
      <c r="L33" s="74">
        <v>2274006</v>
      </c>
    </row>
    <row r="34" spans="1:12" ht="31.5" customHeight="1">
      <c r="A34" s="124">
        <v>29</v>
      </c>
      <c r="B34" s="126" t="s">
        <v>140</v>
      </c>
      <c r="C34" s="73">
        <f>SUM(C35,C42,C43,C44)</f>
        <v>293362</v>
      </c>
      <c r="D34" s="73">
        <f aca="true" t="shared" si="3" ref="D34:L34">SUM(D35,D42,D43,D44)</f>
        <v>351203804.27125806</v>
      </c>
      <c r="E34" s="73">
        <f t="shared" si="3"/>
        <v>130812</v>
      </c>
      <c r="F34" s="73">
        <f t="shared" si="3"/>
        <v>140652798.19</v>
      </c>
      <c r="G34" s="73">
        <f t="shared" si="3"/>
        <v>10438</v>
      </c>
      <c r="H34" s="73">
        <f t="shared" si="3"/>
        <v>11649305.649999999</v>
      </c>
      <c r="I34" s="73">
        <f t="shared" si="3"/>
        <v>3705</v>
      </c>
      <c r="J34" s="73">
        <f t="shared" si="3"/>
        <v>7791123.960000009</v>
      </c>
      <c r="K34" s="73">
        <f t="shared" si="3"/>
        <v>142162</v>
      </c>
      <c r="L34" s="73">
        <f t="shared" si="3"/>
        <v>29352338.75835019</v>
      </c>
    </row>
    <row r="35" spans="1:12" ht="24" customHeight="1">
      <c r="A35" s="124">
        <v>30</v>
      </c>
      <c r="B35" s="127" t="s">
        <v>130</v>
      </c>
      <c r="C35" s="74">
        <f>SUM(C36,C39)</f>
        <v>205518</v>
      </c>
      <c r="D35" s="74">
        <f aca="true" t="shared" si="4" ref="D35:L35">SUM(D36,D39)</f>
        <v>171731601.0096001</v>
      </c>
      <c r="E35" s="74">
        <f t="shared" si="4"/>
        <v>93713</v>
      </c>
      <c r="F35" s="74">
        <f t="shared" si="4"/>
        <v>116892118.18999991</v>
      </c>
      <c r="G35" s="74">
        <f t="shared" si="4"/>
        <v>9874</v>
      </c>
      <c r="H35" s="74">
        <f t="shared" si="4"/>
        <v>11120315.45</v>
      </c>
      <c r="I35" s="74">
        <f t="shared" si="4"/>
        <v>2827</v>
      </c>
      <c r="J35" s="74">
        <f t="shared" si="4"/>
        <v>6202732.99000001</v>
      </c>
      <c r="K35" s="74">
        <f t="shared" si="4"/>
        <v>99318</v>
      </c>
      <c r="L35" s="74">
        <f t="shared" si="4"/>
        <v>16622230.99101989</v>
      </c>
    </row>
    <row r="36" spans="1:12" ht="19.5" customHeight="1">
      <c r="A36" s="124">
        <v>31</v>
      </c>
      <c r="B36" s="127" t="s">
        <v>131</v>
      </c>
      <c r="C36" s="74">
        <v>86219</v>
      </c>
      <c r="D36" s="74">
        <v>148352386.4096</v>
      </c>
      <c r="E36" s="74">
        <v>24885</v>
      </c>
      <c r="F36" s="74">
        <v>92513736.0999999</v>
      </c>
      <c r="G36" s="74">
        <v>4922</v>
      </c>
      <c r="H36" s="74">
        <v>9137518.08</v>
      </c>
      <c r="I36" s="74">
        <v>1831</v>
      </c>
      <c r="J36" s="74">
        <v>4775572.77000001</v>
      </c>
      <c r="K36" s="74">
        <v>55757</v>
      </c>
      <c r="L36" s="74">
        <v>11895866.2110199</v>
      </c>
    </row>
    <row r="37" spans="1:12" ht="16.5" customHeight="1">
      <c r="A37" s="124">
        <v>32</v>
      </c>
      <c r="B37" s="128" t="s">
        <v>132</v>
      </c>
      <c r="C37" s="74">
        <v>6154</v>
      </c>
      <c r="D37" s="74">
        <v>127253017.631</v>
      </c>
      <c r="E37" s="74">
        <v>4570</v>
      </c>
      <c r="F37" s="74">
        <v>79646896.25</v>
      </c>
      <c r="G37" s="74">
        <v>390</v>
      </c>
      <c r="H37" s="74">
        <v>6438406.42</v>
      </c>
      <c r="I37" s="74">
        <v>44</v>
      </c>
      <c r="J37" s="74">
        <v>117067.85</v>
      </c>
      <c r="K37" s="74">
        <v>85</v>
      </c>
      <c r="L37" s="74">
        <v>248448.8741</v>
      </c>
    </row>
    <row r="38" spans="1:12" ht="16.5" customHeight="1">
      <c r="A38" s="124">
        <v>33</v>
      </c>
      <c r="B38" s="128" t="s">
        <v>115</v>
      </c>
      <c r="C38" s="74">
        <v>2669</v>
      </c>
      <c r="D38" s="74">
        <v>1851513.9637</v>
      </c>
      <c r="E38" s="74">
        <v>1922</v>
      </c>
      <c r="F38" s="74">
        <v>3032473.77</v>
      </c>
      <c r="G38" s="74">
        <v>119</v>
      </c>
      <c r="H38" s="74">
        <v>77375.13</v>
      </c>
      <c r="I38" s="74">
        <v>36</v>
      </c>
      <c r="J38" s="74">
        <v>84894.61</v>
      </c>
      <c r="K38" s="74">
        <v>544</v>
      </c>
      <c r="L38" s="74">
        <v>303333.0944</v>
      </c>
    </row>
    <row r="39" spans="1:12" ht="21" customHeight="1">
      <c r="A39" s="124">
        <v>34</v>
      </c>
      <c r="B39" s="127" t="s">
        <v>133</v>
      </c>
      <c r="C39" s="74">
        <v>119299</v>
      </c>
      <c r="D39" s="74">
        <v>23379214.6000001</v>
      </c>
      <c r="E39" s="74">
        <v>68828</v>
      </c>
      <c r="F39" s="74">
        <v>24378382.09</v>
      </c>
      <c r="G39" s="74">
        <v>4952</v>
      </c>
      <c r="H39" s="74">
        <v>1982797.37</v>
      </c>
      <c r="I39" s="74">
        <v>996</v>
      </c>
      <c r="J39" s="74">
        <v>1427160.22</v>
      </c>
      <c r="K39" s="74">
        <v>43561</v>
      </c>
      <c r="L39" s="74">
        <v>4726364.77999999</v>
      </c>
    </row>
    <row r="40" spans="1:12" ht="30" customHeight="1">
      <c r="A40" s="124">
        <v>35</v>
      </c>
      <c r="B40" s="128" t="s">
        <v>134</v>
      </c>
      <c r="C40" s="74">
        <v>7804</v>
      </c>
      <c r="D40" s="74">
        <v>8329536.6</v>
      </c>
      <c r="E40" s="74">
        <v>6621</v>
      </c>
      <c r="F40" s="74">
        <v>11538897.27</v>
      </c>
      <c r="G40" s="74">
        <v>411</v>
      </c>
      <c r="H40" s="74">
        <v>862198.68</v>
      </c>
      <c r="I40" s="74">
        <v>380</v>
      </c>
      <c r="J40" s="74">
        <v>995624.65</v>
      </c>
      <c r="K40" s="74">
        <v>106</v>
      </c>
      <c r="L40" s="74">
        <v>122409</v>
      </c>
    </row>
    <row r="41" spans="1:12" ht="21" customHeight="1">
      <c r="A41" s="124">
        <v>36</v>
      </c>
      <c r="B41" s="128" t="s">
        <v>118</v>
      </c>
      <c r="C41" s="74">
        <v>18139</v>
      </c>
      <c r="D41" s="74">
        <v>8352747.99999995</v>
      </c>
      <c r="E41" s="74">
        <v>13640</v>
      </c>
      <c r="F41" s="74">
        <v>8188364.62999999</v>
      </c>
      <c r="G41" s="74">
        <v>521</v>
      </c>
      <c r="H41" s="74">
        <v>297074.68</v>
      </c>
      <c r="I41" s="74">
        <v>318</v>
      </c>
      <c r="J41" s="74">
        <v>282386.96</v>
      </c>
      <c r="K41" s="74">
        <v>3751</v>
      </c>
      <c r="L41" s="74">
        <v>1778267.46</v>
      </c>
    </row>
    <row r="42" spans="1:12" ht="45" customHeight="1">
      <c r="A42" s="124">
        <v>37</v>
      </c>
      <c r="B42" s="127" t="s">
        <v>135</v>
      </c>
      <c r="C42" s="74">
        <v>72372</v>
      </c>
      <c r="D42" s="74">
        <v>175440147.051658</v>
      </c>
      <c r="E42" s="74">
        <v>28106</v>
      </c>
      <c r="F42" s="74">
        <v>21558424.8400001</v>
      </c>
      <c r="G42" s="74">
        <v>454</v>
      </c>
      <c r="H42" s="74">
        <v>497182.68</v>
      </c>
      <c r="I42" s="74">
        <v>691</v>
      </c>
      <c r="J42" s="74">
        <v>1447310.05</v>
      </c>
      <c r="K42" s="74">
        <v>38212</v>
      </c>
      <c r="L42" s="74">
        <v>12032680.9673303</v>
      </c>
    </row>
    <row r="43" spans="1:12" ht="30" customHeight="1">
      <c r="A43" s="124">
        <v>38</v>
      </c>
      <c r="B43" s="129" t="s">
        <v>30</v>
      </c>
      <c r="C43" s="74">
        <v>11452</v>
      </c>
      <c r="D43" s="74">
        <v>3257286.40999999</v>
      </c>
      <c r="E43" s="74">
        <v>6132</v>
      </c>
      <c r="F43" s="74">
        <v>1569030.64</v>
      </c>
      <c r="G43" s="74">
        <v>49</v>
      </c>
      <c r="H43" s="74">
        <v>22235.6</v>
      </c>
      <c r="I43" s="74">
        <v>156</v>
      </c>
      <c r="J43" s="74">
        <v>132519.39</v>
      </c>
      <c r="K43" s="74">
        <v>3678</v>
      </c>
      <c r="L43" s="74">
        <v>580620.600000001</v>
      </c>
    </row>
    <row r="44" spans="1:12" ht="51" customHeight="1">
      <c r="A44" s="124">
        <v>39</v>
      </c>
      <c r="B44" s="127" t="s">
        <v>136</v>
      </c>
      <c r="C44" s="74">
        <v>4020</v>
      </c>
      <c r="D44" s="74">
        <v>774769.800000001</v>
      </c>
      <c r="E44" s="74">
        <v>2861</v>
      </c>
      <c r="F44" s="74">
        <v>633224.519999999</v>
      </c>
      <c r="G44" s="74">
        <v>61</v>
      </c>
      <c r="H44" s="74">
        <v>9571.92</v>
      </c>
      <c r="I44" s="74">
        <v>31</v>
      </c>
      <c r="J44" s="74">
        <v>8561.53</v>
      </c>
      <c r="K44" s="74">
        <v>954</v>
      </c>
      <c r="L44" s="74">
        <v>116806.2</v>
      </c>
    </row>
    <row r="45" spans="1:12" ht="21.75" customHeight="1">
      <c r="A45" s="124">
        <v>40</v>
      </c>
      <c r="B45" s="126" t="s">
        <v>137</v>
      </c>
      <c r="C45" s="73">
        <f>SUM(C46:C51)</f>
        <v>43501</v>
      </c>
      <c r="D45" s="73">
        <f aca="true" t="shared" si="5" ref="D45:L45">SUM(D46:D51)</f>
        <v>536589.75</v>
      </c>
      <c r="E45" s="73">
        <f t="shared" si="5"/>
        <v>42752</v>
      </c>
      <c r="F45" s="73">
        <f t="shared" si="5"/>
        <v>758991.45</v>
      </c>
      <c r="G45" s="73">
        <f t="shared" si="5"/>
        <v>25</v>
      </c>
      <c r="H45" s="73">
        <f t="shared" si="5"/>
        <v>562.75</v>
      </c>
      <c r="I45" s="73">
        <f t="shared" si="5"/>
        <v>126</v>
      </c>
      <c r="J45" s="73">
        <f t="shared" si="5"/>
        <v>3263.5800000000004</v>
      </c>
      <c r="K45" s="73">
        <f t="shared" si="5"/>
        <v>1035</v>
      </c>
      <c r="L45" s="73">
        <f t="shared" si="5"/>
        <v>10937.380000000001</v>
      </c>
    </row>
    <row r="46" spans="1:12" ht="18.75" customHeight="1">
      <c r="A46" s="124">
        <v>41</v>
      </c>
      <c r="B46" s="127" t="s">
        <v>20</v>
      </c>
      <c r="C46" s="74">
        <v>27066</v>
      </c>
      <c r="D46" s="74">
        <v>243718.042</v>
      </c>
      <c r="E46" s="74">
        <v>27261</v>
      </c>
      <c r="F46" s="74">
        <v>403483.62</v>
      </c>
      <c r="G46" s="74">
        <v>5</v>
      </c>
      <c r="H46" s="74">
        <v>105.55</v>
      </c>
      <c r="I46" s="74">
        <v>50</v>
      </c>
      <c r="J46" s="74">
        <v>1282.49</v>
      </c>
      <c r="K46" s="74">
        <v>189</v>
      </c>
      <c r="L46" s="74">
        <v>1812.26</v>
      </c>
    </row>
    <row r="47" spans="1:12" ht="21" customHeight="1">
      <c r="A47" s="124">
        <v>42</v>
      </c>
      <c r="B47" s="127" t="s">
        <v>21</v>
      </c>
      <c r="C47" s="74">
        <v>8733</v>
      </c>
      <c r="D47" s="74">
        <v>126592.92</v>
      </c>
      <c r="E47" s="74">
        <v>7788</v>
      </c>
      <c r="F47" s="74">
        <v>139114.98</v>
      </c>
      <c r="G47" s="74">
        <v>18</v>
      </c>
      <c r="H47" s="74">
        <v>259.5</v>
      </c>
      <c r="I47" s="74">
        <v>59</v>
      </c>
      <c r="J47" s="74">
        <v>795.48</v>
      </c>
      <c r="K47" s="74">
        <v>599</v>
      </c>
      <c r="L47" s="74">
        <v>4297.34</v>
      </c>
    </row>
    <row r="48" spans="1:12" ht="21" customHeight="1">
      <c r="A48" s="124">
        <v>43</v>
      </c>
      <c r="B48" s="127" t="s">
        <v>22</v>
      </c>
      <c r="C48" s="74">
        <v>481</v>
      </c>
      <c r="D48" s="74">
        <v>10898.12</v>
      </c>
      <c r="E48" s="74">
        <v>490</v>
      </c>
      <c r="F48" s="74">
        <v>19377.22</v>
      </c>
      <c r="G48" s="74">
        <v>1</v>
      </c>
      <c r="H48" s="74">
        <v>182.7</v>
      </c>
      <c r="I48" s="74">
        <v>1</v>
      </c>
      <c r="J48" s="74">
        <v>20</v>
      </c>
      <c r="K48" s="74">
        <v>4</v>
      </c>
      <c r="L48" s="74">
        <v>107.44</v>
      </c>
    </row>
    <row r="49" spans="1:12" ht="27" customHeight="1">
      <c r="A49" s="124">
        <v>44</v>
      </c>
      <c r="B49" s="127" t="s">
        <v>23</v>
      </c>
      <c r="C49" s="74">
        <v>5435</v>
      </c>
      <c r="D49" s="74">
        <v>134044.64</v>
      </c>
      <c r="E49" s="74">
        <v>5429</v>
      </c>
      <c r="F49" s="74">
        <v>170323.65</v>
      </c>
      <c r="G49" s="74">
        <v>1</v>
      </c>
      <c r="H49" s="74">
        <v>15</v>
      </c>
      <c r="I49" s="74">
        <v>13</v>
      </c>
      <c r="J49" s="74">
        <v>881.82</v>
      </c>
      <c r="K49" s="74">
        <v>216</v>
      </c>
      <c r="L49" s="74">
        <v>4298.06</v>
      </c>
    </row>
    <row r="50" spans="1:12" ht="76.5" customHeight="1">
      <c r="A50" s="124">
        <v>45</v>
      </c>
      <c r="B50" s="127" t="s">
        <v>138</v>
      </c>
      <c r="C50" s="74">
        <v>1249</v>
      </c>
      <c r="D50" s="74">
        <v>5809.466</v>
      </c>
      <c r="E50" s="74">
        <v>1248</v>
      </c>
      <c r="F50" s="74">
        <v>6372.49</v>
      </c>
      <c r="G50" s="74"/>
      <c r="H50" s="74"/>
      <c r="I50" s="74">
        <v>2</v>
      </c>
      <c r="J50" s="74">
        <v>40.19</v>
      </c>
      <c r="K50" s="74">
        <v>26</v>
      </c>
      <c r="L50" s="74">
        <v>338.24</v>
      </c>
    </row>
    <row r="51" spans="1:12" ht="24" customHeight="1">
      <c r="A51" s="124">
        <v>46</v>
      </c>
      <c r="B51" s="127" t="s">
        <v>139</v>
      </c>
      <c r="C51" s="74">
        <v>537</v>
      </c>
      <c r="D51" s="74">
        <v>15526.562</v>
      </c>
      <c r="E51" s="74">
        <v>536</v>
      </c>
      <c r="F51" s="74">
        <v>20319.49</v>
      </c>
      <c r="G51" s="74"/>
      <c r="H51" s="74"/>
      <c r="I51" s="74">
        <v>1</v>
      </c>
      <c r="J51" s="74">
        <v>243.6</v>
      </c>
      <c r="K51" s="74">
        <v>1</v>
      </c>
      <c r="L51" s="74">
        <v>84.04</v>
      </c>
    </row>
    <row r="52" spans="1:12" ht="28.5" customHeight="1">
      <c r="A52" s="124">
        <v>47</v>
      </c>
      <c r="B52" s="126" t="s">
        <v>129</v>
      </c>
      <c r="C52" s="73">
        <v>398255</v>
      </c>
      <c r="D52" s="73">
        <v>39703327.9200001</v>
      </c>
      <c r="E52" s="73">
        <v>195853</v>
      </c>
      <c r="F52" s="73">
        <v>18622491.42</v>
      </c>
      <c r="G52" s="73">
        <v>9</v>
      </c>
      <c r="H52" s="73">
        <v>1494.48</v>
      </c>
      <c r="I52" s="73">
        <v>397182</v>
      </c>
      <c r="J52" s="73">
        <v>60232246.8800014</v>
      </c>
      <c r="K52" s="74">
        <v>1073</v>
      </c>
      <c r="L52" s="73">
        <v>321029.450000002</v>
      </c>
    </row>
    <row r="53" spans="1:12" ht="15">
      <c r="A53" s="124">
        <v>48</v>
      </c>
      <c r="B53" s="125" t="s">
        <v>128</v>
      </c>
      <c r="C53" s="73">
        <f aca="true" t="shared" si="6" ref="C53:L53">SUM(C6,C25,C34,C45,C52)</f>
        <v>1988230</v>
      </c>
      <c r="D53" s="73">
        <f t="shared" si="6"/>
        <v>2166742179.81816</v>
      </c>
      <c r="E53" s="73">
        <f t="shared" si="6"/>
        <v>1394362</v>
      </c>
      <c r="F53" s="98">
        <f t="shared" si="6"/>
        <v>1506146917.8099997</v>
      </c>
      <c r="G53" s="73">
        <f t="shared" si="6"/>
        <v>39756</v>
      </c>
      <c r="H53" s="73">
        <f t="shared" si="6"/>
        <v>50963208.83999999</v>
      </c>
      <c r="I53" s="73">
        <f t="shared" si="6"/>
        <v>470449</v>
      </c>
      <c r="J53" s="73">
        <f t="shared" si="6"/>
        <v>184503043.8700014</v>
      </c>
      <c r="K53" s="73">
        <f t="shared" si="6"/>
        <v>332262</v>
      </c>
      <c r="L53" s="73">
        <f t="shared" si="6"/>
        <v>340421494.30445015</v>
      </c>
    </row>
    <row r="54" spans="3:12" ht="12">
      <c r="C54" s="81"/>
      <c r="D54" s="87"/>
      <c r="E54" s="87"/>
      <c r="F54" s="87"/>
      <c r="G54" s="81"/>
      <c r="H54" s="81"/>
      <c r="I54" s="81"/>
      <c r="J54" s="81"/>
      <c r="K54" s="81"/>
      <c r="L54" s="81"/>
    </row>
    <row r="55" spans="2:12" ht="12.75">
      <c r="B55" s="85" t="s">
        <v>83</v>
      </c>
      <c r="C55" s="81"/>
      <c r="D55" s="87"/>
      <c r="E55" s="87"/>
      <c r="F55" s="87"/>
      <c r="G55" s="81"/>
      <c r="H55" s="81"/>
      <c r="I55" s="81"/>
      <c r="J55" s="81"/>
      <c r="K55" s="81"/>
      <c r="L55" s="81"/>
    </row>
    <row r="56" spans="2:12" ht="12.75">
      <c r="B56" s="85" t="s">
        <v>84</v>
      </c>
      <c r="C56" s="81"/>
      <c r="D56" s="87"/>
      <c r="E56" s="87"/>
      <c r="F56" s="87"/>
      <c r="G56" s="81"/>
      <c r="H56" s="81"/>
      <c r="I56" s="81"/>
      <c r="J56" s="81"/>
      <c r="K56" s="81"/>
      <c r="L56" s="81"/>
    </row>
    <row r="57" ht="12.75">
      <c r="B57" s="85" t="s">
        <v>87</v>
      </c>
    </row>
    <row r="58" ht="12">
      <c r="B58" s="78" t="s">
        <v>88</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&amp;L5ACB9A4D&amp;CФорма № Зведений- 10 (судовий збір), Підрозділ: Державна судова адміністрація України,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2">
        <v>1</v>
      </c>
      <c r="B5" s="143" t="s">
        <v>33</v>
      </c>
      <c r="C5" s="143"/>
      <c r="D5" s="143"/>
      <c r="E5" s="5">
        <f>SUM(E6:E31)</f>
        <v>271781</v>
      </c>
      <c r="F5" s="57">
        <f>SUM(F6:F31)</f>
        <v>237830990.0877799</v>
      </c>
    </row>
    <row r="6" spans="1:6" s="3" customFormat="1" ht="19.5" customHeight="1">
      <c r="A6" s="72">
        <v>2</v>
      </c>
      <c r="B6" s="146" t="s">
        <v>79</v>
      </c>
      <c r="C6" s="147"/>
      <c r="D6" s="148"/>
      <c r="E6" s="55">
        <v>21481</v>
      </c>
      <c r="F6" s="76">
        <v>5447645.4139</v>
      </c>
    </row>
    <row r="7" spans="1:6" s="3" customFormat="1" ht="21.75" customHeight="1">
      <c r="A7" s="72">
        <v>3</v>
      </c>
      <c r="B7" s="146" t="s">
        <v>77</v>
      </c>
      <c r="C7" s="147"/>
      <c r="D7" s="148"/>
      <c r="E7" s="55">
        <v>1393</v>
      </c>
      <c r="F7" s="56">
        <v>876829.044</v>
      </c>
    </row>
    <row r="8" spans="1:6" s="3" customFormat="1" ht="15.75" customHeight="1">
      <c r="A8" s="72">
        <v>4</v>
      </c>
      <c r="B8" s="146" t="s">
        <v>34</v>
      </c>
      <c r="C8" s="147"/>
      <c r="D8" s="148"/>
      <c r="E8" s="55">
        <v>41564</v>
      </c>
      <c r="F8" s="56">
        <v>10147155.47</v>
      </c>
    </row>
    <row r="9" spans="1:6" s="3" customFormat="1" ht="41.25" customHeight="1">
      <c r="A9" s="72">
        <v>5</v>
      </c>
      <c r="B9" s="146" t="s">
        <v>80</v>
      </c>
      <c r="C9" s="147"/>
      <c r="D9" s="148"/>
      <c r="E9" s="55">
        <v>82</v>
      </c>
      <c r="F9" s="56">
        <v>42324.17</v>
      </c>
    </row>
    <row r="10" spans="1:6" s="3" customFormat="1" ht="27" customHeight="1">
      <c r="A10" s="72">
        <v>6</v>
      </c>
      <c r="B10" s="146" t="s">
        <v>82</v>
      </c>
      <c r="C10" s="147"/>
      <c r="D10" s="148"/>
      <c r="E10" s="55">
        <v>1342</v>
      </c>
      <c r="F10" s="56">
        <v>221126.6</v>
      </c>
    </row>
    <row r="11" spans="1:6" s="3" customFormat="1" ht="15.75" customHeight="1">
      <c r="A11" s="72">
        <v>7</v>
      </c>
      <c r="B11" s="82" t="s">
        <v>35</v>
      </c>
      <c r="C11" s="83"/>
      <c r="D11" s="84"/>
      <c r="E11" s="55">
        <v>1712</v>
      </c>
      <c r="F11" s="56">
        <v>1108971.1604</v>
      </c>
    </row>
    <row r="12" spans="1:6" s="3" customFormat="1" ht="16.5" customHeight="1">
      <c r="A12" s="72">
        <v>8</v>
      </c>
      <c r="B12" s="82" t="s">
        <v>36</v>
      </c>
      <c r="C12" s="83"/>
      <c r="D12" s="84"/>
      <c r="E12" s="55">
        <v>58</v>
      </c>
      <c r="F12" s="56">
        <v>14176.31</v>
      </c>
    </row>
    <row r="13" spans="1:6" s="3" customFormat="1" ht="15.75" customHeight="1">
      <c r="A13" s="72">
        <v>9</v>
      </c>
      <c r="B13" s="82" t="s">
        <v>37</v>
      </c>
      <c r="C13" s="83"/>
      <c r="D13" s="84"/>
      <c r="E13" s="55">
        <v>16535</v>
      </c>
      <c r="F13" s="56">
        <v>7620827.44019999</v>
      </c>
    </row>
    <row r="14" spans="1:6" s="3" customFormat="1" ht="27" customHeight="1">
      <c r="A14" s="72">
        <v>10</v>
      </c>
      <c r="B14" s="146" t="s">
        <v>81</v>
      </c>
      <c r="C14" s="147"/>
      <c r="D14" s="148"/>
      <c r="E14" s="55">
        <v>899</v>
      </c>
      <c r="F14" s="56">
        <v>243984.93</v>
      </c>
    </row>
    <row r="15" spans="1:6" s="3" customFormat="1" ht="21" customHeight="1">
      <c r="A15" s="72">
        <v>11</v>
      </c>
      <c r="B15" s="82" t="s">
        <v>9</v>
      </c>
      <c r="C15" s="83"/>
      <c r="D15" s="84"/>
      <c r="E15" s="55">
        <v>10353</v>
      </c>
      <c r="F15" s="56">
        <v>3240960.28527</v>
      </c>
    </row>
    <row r="16" spans="1:6" s="3" customFormat="1" ht="19.5" customHeight="1">
      <c r="A16" s="72">
        <v>12</v>
      </c>
      <c r="B16" s="82" t="s">
        <v>38</v>
      </c>
      <c r="C16" s="83"/>
      <c r="D16" s="84"/>
      <c r="E16" s="55">
        <v>4533</v>
      </c>
      <c r="F16" s="56">
        <v>1061337.596</v>
      </c>
    </row>
    <row r="17" spans="1:6" s="3" customFormat="1" ht="24" customHeight="1">
      <c r="A17" s="72">
        <v>13</v>
      </c>
      <c r="B17" s="144" t="s">
        <v>10</v>
      </c>
      <c r="C17" s="144"/>
      <c r="D17" s="144"/>
      <c r="E17" s="55">
        <v>19507</v>
      </c>
      <c r="F17" s="56">
        <v>37788182.10734</v>
      </c>
    </row>
    <row r="18" spans="1:6" s="3" customFormat="1" ht="37.5" customHeight="1">
      <c r="A18" s="72">
        <v>14</v>
      </c>
      <c r="B18" s="144" t="s">
        <v>11</v>
      </c>
      <c r="C18" s="144"/>
      <c r="D18" s="144"/>
      <c r="E18" s="55">
        <v>545</v>
      </c>
      <c r="F18" s="56">
        <v>1038430.8</v>
      </c>
    </row>
    <row r="19" spans="1:6" s="3" customFormat="1" ht="27.75" customHeight="1">
      <c r="A19" s="72">
        <v>15</v>
      </c>
      <c r="B19" s="144" t="s">
        <v>12</v>
      </c>
      <c r="C19" s="144"/>
      <c r="D19" s="144"/>
      <c r="E19" s="55">
        <v>21</v>
      </c>
      <c r="F19" s="56">
        <v>350256.289</v>
      </c>
    </row>
    <row r="20" spans="1:6" s="3" customFormat="1" ht="36" customHeight="1">
      <c r="A20" s="72">
        <v>16</v>
      </c>
      <c r="B20" s="144" t="s">
        <v>13</v>
      </c>
      <c r="C20" s="144"/>
      <c r="D20" s="144"/>
      <c r="E20" s="55">
        <v>62</v>
      </c>
      <c r="F20" s="56">
        <v>36967.479</v>
      </c>
    </row>
    <row r="21" spans="1:6" s="3" customFormat="1" ht="17.25" customHeight="1">
      <c r="A21" s="72">
        <v>17</v>
      </c>
      <c r="B21" s="144" t="s">
        <v>39</v>
      </c>
      <c r="C21" s="144"/>
      <c r="D21" s="144"/>
      <c r="E21" s="55">
        <v>4</v>
      </c>
      <c r="F21" s="56">
        <v>341.04</v>
      </c>
    </row>
    <row r="22" spans="1:6" s="3" customFormat="1" ht="48.75" customHeight="1">
      <c r="A22" s="72">
        <v>18</v>
      </c>
      <c r="B22" s="144" t="s">
        <v>14</v>
      </c>
      <c r="C22" s="144"/>
      <c r="D22" s="144"/>
      <c r="E22" s="55">
        <v>279</v>
      </c>
      <c r="F22" s="56">
        <v>64605.44</v>
      </c>
    </row>
    <row r="23" spans="1:6" s="3" customFormat="1" ht="40.5" customHeight="1">
      <c r="A23" s="72">
        <v>19</v>
      </c>
      <c r="B23" s="144" t="s">
        <v>15</v>
      </c>
      <c r="C23" s="144"/>
      <c r="D23" s="144"/>
      <c r="E23" s="55">
        <v>358</v>
      </c>
      <c r="F23" s="56">
        <v>51467.2860000002</v>
      </c>
    </row>
    <row r="24" spans="1:6" s="3" customFormat="1" ht="45" customHeight="1">
      <c r="A24" s="72">
        <v>20</v>
      </c>
      <c r="B24" s="144" t="s">
        <v>40</v>
      </c>
      <c r="C24" s="144"/>
      <c r="D24" s="144"/>
      <c r="E24" s="55">
        <v>2391</v>
      </c>
      <c r="F24" s="56">
        <v>1957681.062</v>
      </c>
    </row>
    <row r="25" spans="1:6" s="3" customFormat="1" ht="48" customHeight="1">
      <c r="A25" s="72">
        <v>21</v>
      </c>
      <c r="B25" s="144" t="s">
        <v>16</v>
      </c>
      <c r="C25" s="144"/>
      <c r="D25" s="144"/>
      <c r="E25" s="55">
        <v>55990</v>
      </c>
      <c r="F25" s="56">
        <v>13089005.61686</v>
      </c>
    </row>
    <row r="26" spans="1:6" s="3" customFormat="1" ht="47.25" customHeight="1">
      <c r="A26" s="72">
        <v>22</v>
      </c>
      <c r="B26" s="144" t="s">
        <v>17</v>
      </c>
      <c r="C26" s="144"/>
      <c r="D26" s="144"/>
      <c r="E26" s="55">
        <v>245</v>
      </c>
      <c r="F26" s="56">
        <v>1326792.2143</v>
      </c>
    </row>
    <row r="27" spans="1:6" s="3" customFormat="1" ht="36" customHeight="1">
      <c r="A27" s="72">
        <v>23</v>
      </c>
      <c r="B27" s="144" t="s">
        <v>18</v>
      </c>
      <c r="C27" s="144"/>
      <c r="D27" s="144"/>
      <c r="E27" s="55">
        <v>2958</v>
      </c>
      <c r="F27" s="56">
        <v>648983.237780001</v>
      </c>
    </row>
    <row r="28" spans="1:6" s="3" customFormat="1" ht="53.25" customHeight="1">
      <c r="A28" s="72">
        <v>24</v>
      </c>
      <c r="B28" s="144" t="s">
        <v>19</v>
      </c>
      <c r="C28" s="144"/>
      <c r="D28" s="144"/>
      <c r="E28" s="55">
        <v>64258</v>
      </c>
      <c r="F28" s="56">
        <v>24333297.8493899</v>
      </c>
    </row>
    <row r="29" spans="1:6" s="3" customFormat="1" ht="26.25" customHeight="1">
      <c r="A29" s="72">
        <v>25</v>
      </c>
      <c r="B29" s="144" t="s">
        <v>24</v>
      </c>
      <c r="C29" s="144"/>
      <c r="D29" s="144"/>
      <c r="E29" s="55">
        <v>23838</v>
      </c>
      <c r="F29" s="56">
        <v>126792865.38104</v>
      </c>
    </row>
    <row r="30" spans="1:6" s="3" customFormat="1" ht="32.25" customHeight="1">
      <c r="A30" s="72">
        <v>26</v>
      </c>
      <c r="B30" s="144" t="s">
        <v>41</v>
      </c>
      <c r="C30" s="144"/>
      <c r="D30" s="144"/>
      <c r="E30" s="55">
        <v>538</v>
      </c>
      <c r="F30" s="56">
        <v>62847.31</v>
      </c>
    </row>
    <row r="31" spans="1:6" s="3" customFormat="1" ht="39" customHeight="1">
      <c r="A31" s="75">
        <v>27</v>
      </c>
      <c r="B31" s="144" t="s">
        <v>75</v>
      </c>
      <c r="C31" s="144"/>
      <c r="D31" s="144"/>
      <c r="E31" s="55">
        <v>835</v>
      </c>
      <c r="F31" s="56">
        <v>263928.5553</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&amp;L5ACB9A4D&amp;CФорма № Зведений- 10 (судовий збір), Підрозділ: Державна судова адміністрація України,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1:K32"/>
  <sheetViews>
    <sheetView zoomScalePageLayoutView="0" workbookViewId="0" topLeftCell="A16">
      <selection activeCell="F28" sqref="F28"/>
    </sheetView>
  </sheetViews>
  <sheetFormatPr defaultColWidth="9.140625" defaultRowHeight="12.75"/>
  <cols>
    <col min="1" max="1" width="4.140625" style="0" customWidth="1"/>
    <col min="2" max="2" width="66.57421875" style="0" customWidth="1"/>
    <col min="3" max="3" width="17.8515625" style="0" customWidth="1"/>
    <col min="4" max="4" width="12.7109375" style="0" customWidth="1"/>
    <col min="5" max="5" width="13.8515625" style="0" customWidth="1"/>
    <col min="6" max="6" width="17.140625" style="0" customWidth="1"/>
  </cols>
  <sheetData>
    <row r="1" spans="1:6" ht="18.75" customHeight="1">
      <c r="A1" s="99"/>
      <c r="B1" s="100" t="s">
        <v>94</v>
      </c>
      <c r="C1" s="100"/>
      <c r="D1" s="100"/>
      <c r="E1" s="99"/>
      <c r="F1" s="99"/>
    </row>
    <row r="2" spans="1:6" ht="6" customHeight="1">
      <c r="A2" s="99"/>
      <c r="B2" s="101"/>
      <c r="C2" s="101"/>
      <c r="D2" s="101"/>
      <c r="E2" s="99"/>
      <c r="F2" s="99"/>
    </row>
    <row r="3" spans="1:6" ht="44.25" customHeight="1">
      <c r="A3" s="102" t="s">
        <v>0</v>
      </c>
      <c r="B3" s="153" t="s">
        <v>32</v>
      </c>
      <c r="C3" s="154"/>
      <c r="D3" s="155"/>
      <c r="E3" s="103" t="s">
        <v>7</v>
      </c>
      <c r="F3" s="103" t="s">
        <v>25</v>
      </c>
    </row>
    <row r="4" spans="1:6" ht="18" customHeight="1">
      <c r="A4" s="104">
        <v>1</v>
      </c>
      <c r="B4" s="156" t="s">
        <v>95</v>
      </c>
      <c r="C4" s="157"/>
      <c r="D4" s="158"/>
      <c r="E4" s="102">
        <f>SUM(E5:E20)</f>
        <v>46950</v>
      </c>
      <c r="F4" s="130">
        <f>SUM(F5:F20)</f>
        <v>31503187.63643</v>
      </c>
    </row>
    <row r="5" spans="1:6" ht="20.25" customHeight="1">
      <c r="A5" s="104">
        <v>2</v>
      </c>
      <c r="B5" s="150" t="s">
        <v>96</v>
      </c>
      <c r="C5" s="151"/>
      <c r="D5" s="152"/>
      <c r="E5" s="55">
        <v>9849</v>
      </c>
      <c r="F5" s="76">
        <v>5236986.17243</v>
      </c>
    </row>
    <row r="6" spans="1:6" ht="28.5" customHeight="1">
      <c r="A6" s="104">
        <v>3</v>
      </c>
      <c r="B6" s="150" t="s">
        <v>97</v>
      </c>
      <c r="C6" s="151"/>
      <c r="D6" s="152"/>
      <c r="E6" s="55">
        <v>672</v>
      </c>
      <c r="F6" s="76">
        <v>586824.2028</v>
      </c>
    </row>
    <row r="7" spans="1:6" ht="20.25" customHeight="1">
      <c r="A7" s="104">
        <v>4</v>
      </c>
      <c r="B7" s="150" t="s">
        <v>98</v>
      </c>
      <c r="C7" s="151"/>
      <c r="D7" s="152"/>
      <c r="E7" s="55">
        <v>22133</v>
      </c>
      <c r="F7" s="76">
        <v>10916069.78</v>
      </c>
    </row>
    <row r="8" spans="1:6" ht="41.25" customHeight="1">
      <c r="A8" s="104">
        <v>5</v>
      </c>
      <c r="B8" s="150" t="s">
        <v>99</v>
      </c>
      <c r="C8" s="151"/>
      <c r="D8" s="152"/>
      <c r="E8" s="55">
        <v>64</v>
      </c>
      <c r="F8" s="76">
        <v>56018.3622</v>
      </c>
    </row>
    <row r="9" spans="1:6" ht="41.25" customHeight="1">
      <c r="A9" s="104">
        <v>6</v>
      </c>
      <c r="B9" s="150" t="s">
        <v>100</v>
      </c>
      <c r="C9" s="151"/>
      <c r="D9" s="152"/>
      <c r="E9" s="55">
        <v>673</v>
      </c>
      <c r="F9" s="76">
        <v>324207.82</v>
      </c>
    </row>
    <row r="10" spans="1:6" ht="27" customHeight="1">
      <c r="A10" s="104">
        <v>7</v>
      </c>
      <c r="B10" s="150" t="s">
        <v>101</v>
      </c>
      <c r="C10" s="151"/>
      <c r="D10" s="152"/>
      <c r="E10" s="55">
        <v>781</v>
      </c>
      <c r="F10" s="76">
        <v>1324409.55</v>
      </c>
    </row>
    <row r="11" spans="1:6" ht="26.25" customHeight="1">
      <c r="A11" s="104">
        <v>8</v>
      </c>
      <c r="B11" s="150" t="s">
        <v>102</v>
      </c>
      <c r="C11" s="151"/>
      <c r="D11" s="152"/>
      <c r="E11" s="55">
        <v>1811</v>
      </c>
      <c r="F11" s="76">
        <v>2110009.1379</v>
      </c>
    </row>
    <row r="12" spans="1:6" ht="29.25" customHeight="1">
      <c r="A12" s="104">
        <v>9</v>
      </c>
      <c r="B12" s="150" t="s">
        <v>81</v>
      </c>
      <c r="C12" s="151"/>
      <c r="D12" s="152"/>
      <c r="E12" s="55">
        <v>356</v>
      </c>
      <c r="F12" s="76">
        <v>213712.88</v>
      </c>
    </row>
    <row r="13" spans="1:6" ht="20.25" customHeight="1">
      <c r="A13" s="104">
        <v>10</v>
      </c>
      <c r="B13" s="150" t="s">
        <v>103</v>
      </c>
      <c r="C13" s="151"/>
      <c r="D13" s="152"/>
      <c r="E13" s="55">
        <v>5528</v>
      </c>
      <c r="F13" s="76">
        <v>3617239.8858</v>
      </c>
    </row>
    <row r="14" spans="1:6" ht="25.5" customHeight="1">
      <c r="A14" s="104">
        <v>11</v>
      </c>
      <c r="B14" s="150" t="s">
        <v>104</v>
      </c>
      <c r="C14" s="151"/>
      <c r="D14" s="152"/>
      <c r="E14" s="55">
        <v>1926</v>
      </c>
      <c r="F14" s="76">
        <v>1196362.1945</v>
      </c>
    </row>
    <row r="15" spans="1:6" ht="20.25" customHeight="1">
      <c r="A15" s="104">
        <v>12</v>
      </c>
      <c r="B15" s="150" t="s">
        <v>105</v>
      </c>
      <c r="C15" s="151"/>
      <c r="D15" s="152"/>
      <c r="E15" s="55">
        <v>813</v>
      </c>
      <c r="F15" s="76">
        <v>394900.16</v>
      </c>
    </row>
    <row r="16" spans="1:6" ht="30" customHeight="1">
      <c r="A16" s="104">
        <v>13</v>
      </c>
      <c r="B16" s="150" t="s">
        <v>106</v>
      </c>
      <c r="C16" s="151"/>
      <c r="D16" s="152"/>
      <c r="E16" s="55">
        <v>882</v>
      </c>
      <c r="F16" s="76">
        <v>262985.360000001</v>
      </c>
    </row>
    <row r="17" spans="1:6" ht="20.25" customHeight="1">
      <c r="A17" s="104">
        <v>14</v>
      </c>
      <c r="B17" s="150" t="s">
        <v>107</v>
      </c>
      <c r="C17" s="151"/>
      <c r="D17" s="152"/>
      <c r="E17" s="55">
        <v>466</v>
      </c>
      <c r="F17" s="76">
        <v>258088.2408</v>
      </c>
    </row>
    <row r="18" spans="1:6" ht="27" customHeight="1">
      <c r="A18" s="104">
        <v>15</v>
      </c>
      <c r="B18" s="150" t="s">
        <v>108</v>
      </c>
      <c r="C18" s="151"/>
      <c r="D18" s="152"/>
      <c r="E18" s="55">
        <v>326</v>
      </c>
      <c r="F18" s="76">
        <v>192115.14</v>
      </c>
    </row>
    <row r="19" spans="1:6" ht="54.75" customHeight="1">
      <c r="A19" s="104">
        <v>16</v>
      </c>
      <c r="B19" s="150" t="s">
        <v>109</v>
      </c>
      <c r="C19" s="151"/>
      <c r="D19" s="152"/>
      <c r="E19" s="55">
        <v>666</v>
      </c>
      <c r="F19" s="76">
        <v>4810043.23</v>
      </c>
    </row>
    <row r="20" spans="1:6" ht="30" customHeight="1">
      <c r="A20" s="104">
        <v>17</v>
      </c>
      <c r="B20" s="150" t="s">
        <v>141</v>
      </c>
      <c r="C20" s="151"/>
      <c r="D20" s="152"/>
      <c r="E20" s="55">
        <v>4</v>
      </c>
      <c r="F20" s="76">
        <v>3215.52</v>
      </c>
    </row>
    <row r="21" spans="1:6" ht="13.5" customHeight="1">
      <c r="A21" s="131"/>
      <c r="B21" s="132"/>
      <c r="C21" s="132"/>
      <c r="D21" s="132"/>
      <c r="E21" s="133"/>
      <c r="F21" s="134"/>
    </row>
    <row r="22" spans="1:6" ht="12.75">
      <c r="A22" s="105"/>
      <c r="B22" s="160" t="s">
        <v>151</v>
      </c>
      <c r="C22" s="105"/>
      <c r="D22" s="105"/>
      <c r="E22" s="105"/>
      <c r="F22" s="105"/>
    </row>
    <row r="23" spans="1:11" ht="16.5" customHeight="1">
      <c r="A23" s="106" t="s">
        <v>150</v>
      </c>
      <c r="B23" s="160"/>
      <c r="C23" s="90"/>
      <c r="D23" s="93"/>
      <c r="E23" s="162" t="s">
        <v>142</v>
      </c>
      <c r="F23" s="162"/>
      <c r="I23" s="108"/>
      <c r="J23" s="108"/>
      <c r="K23" s="108"/>
    </row>
    <row r="24" spans="1:11" ht="15.75">
      <c r="A24" s="107"/>
      <c r="B24" s="89"/>
      <c r="C24" s="97" t="s">
        <v>78</v>
      </c>
      <c r="D24" s="58"/>
      <c r="E24" s="97" t="s">
        <v>89</v>
      </c>
      <c r="I24" s="109"/>
      <c r="J24" s="105"/>
      <c r="K24" s="105"/>
    </row>
    <row r="25" spans="1:11" ht="14.25">
      <c r="A25" s="110"/>
      <c r="B25" s="59" t="s">
        <v>76</v>
      </c>
      <c r="C25" s="90"/>
      <c r="D25" s="92"/>
      <c r="E25" s="163" t="s">
        <v>143</v>
      </c>
      <c r="F25" s="163"/>
      <c r="I25" s="111"/>
      <c r="J25" s="105"/>
      <c r="K25" s="105"/>
    </row>
    <row r="26" spans="1:11" ht="14.25">
      <c r="A26" s="110"/>
      <c r="B26" s="45"/>
      <c r="C26" s="97" t="s">
        <v>78</v>
      </c>
      <c r="E26" s="97" t="s">
        <v>89</v>
      </c>
      <c r="I26" s="111"/>
      <c r="J26" s="105"/>
      <c r="K26" s="105"/>
    </row>
    <row r="27" spans="1:11" ht="15" customHeight="1">
      <c r="A27" s="112"/>
      <c r="B27" s="45"/>
      <c r="C27" s="91"/>
      <c r="I27" s="114"/>
      <c r="J27" s="114"/>
      <c r="K27" s="115"/>
    </row>
    <row r="28" spans="1:11" ht="15" customHeight="1">
      <c r="A28" s="116"/>
      <c r="B28" s="69" t="s">
        <v>90</v>
      </c>
      <c r="C28" s="159" t="s">
        <v>144</v>
      </c>
      <c r="D28" s="159"/>
      <c r="E28" s="46"/>
      <c r="I28" s="117"/>
      <c r="J28" s="114"/>
      <c r="K28" s="115"/>
    </row>
    <row r="29" spans="1:11" ht="15" customHeight="1">
      <c r="A29" s="116"/>
      <c r="B29" s="70" t="s">
        <v>91</v>
      </c>
      <c r="C29" s="159"/>
      <c r="D29" s="159"/>
      <c r="E29" s="96"/>
      <c r="I29" s="118"/>
      <c r="J29" s="118"/>
      <c r="K29" s="118"/>
    </row>
    <row r="30" spans="1:11" ht="19.5" customHeight="1">
      <c r="A30" s="119"/>
      <c r="B30" s="71" t="s">
        <v>92</v>
      </c>
      <c r="C30" s="159" t="s">
        <v>145</v>
      </c>
      <c r="D30" s="159"/>
      <c r="E30" s="161" t="s">
        <v>146</v>
      </c>
      <c r="F30" s="161"/>
      <c r="I30" s="114"/>
      <c r="J30" s="114"/>
      <c r="K30" s="115"/>
    </row>
    <row r="31" spans="1:11" ht="12.75">
      <c r="A31" s="119"/>
      <c r="B31" s="120"/>
      <c r="C31" s="120"/>
      <c r="D31" s="120"/>
      <c r="E31" s="121"/>
      <c r="F31" s="121"/>
      <c r="G31" s="122"/>
      <c r="H31" s="113"/>
      <c r="I31" s="114"/>
      <c r="J31" s="114"/>
      <c r="K31" s="115"/>
    </row>
    <row r="32" spans="1:11" ht="12.75">
      <c r="A32" s="112"/>
      <c r="B32" s="123"/>
      <c r="C32" s="123"/>
      <c r="D32" s="123"/>
      <c r="E32" s="112"/>
      <c r="F32" s="112"/>
      <c r="G32" s="105"/>
      <c r="H32" s="105"/>
      <c r="I32" s="105"/>
      <c r="J32" s="105"/>
      <c r="K32" s="105"/>
    </row>
  </sheetData>
  <sheetProtection/>
  <mergeCells count="25">
    <mergeCell ref="E30:F30"/>
    <mergeCell ref="C30:D30"/>
    <mergeCell ref="B15:D15"/>
    <mergeCell ref="B16:D16"/>
    <mergeCell ref="B17:D17"/>
    <mergeCell ref="B18:D18"/>
    <mergeCell ref="B19:D19"/>
    <mergeCell ref="B20:D20"/>
    <mergeCell ref="E23:F23"/>
    <mergeCell ref="E25:F25"/>
    <mergeCell ref="B11:D11"/>
    <mergeCell ref="B12:D12"/>
    <mergeCell ref="B13:D13"/>
    <mergeCell ref="B14:D14"/>
    <mergeCell ref="C28:D28"/>
    <mergeCell ref="C29:D29"/>
    <mergeCell ref="B22:B23"/>
    <mergeCell ref="B9:D9"/>
    <mergeCell ref="B10:D10"/>
    <mergeCell ref="B3:D3"/>
    <mergeCell ref="B4:D4"/>
    <mergeCell ref="B5:D5"/>
    <mergeCell ref="B6:D6"/>
    <mergeCell ref="B7:D7"/>
    <mergeCell ref="B8:D8"/>
  </mergeCells>
  <printOptions/>
  <pageMargins left="0.31496062992125984" right="0.11811023622047245" top="0.5511811023622047" bottom="0.7480314960629921" header="0.31496062992125984" footer="0.31496062992125984"/>
  <pageSetup firstPageNumber="5" useFirstPageNumber="1" horizontalDpi="600" verticalDpi="600" orientation="portrait" paperSize="9" scale="75" r:id="rId1"/>
  <headerFooter>
    <oddFooter>&amp;L5ACB9A4D&amp;CФорма № Зведений- 10 (судовий збір), Підрозділ: Державна судова адміністрація України,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sydorova</cp:lastModifiedBy>
  <cp:lastPrinted>2016-01-25T10:33:27Z</cp:lastPrinted>
  <dcterms:created xsi:type="dcterms:W3CDTF">2015-09-09T10:27:37Z</dcterms:created>
  <dcterms:modified xsi:type="dcterms:W3CDTF">2016-02-10T08:18:20Z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збір)_4.2015 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5ACB9A4D</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